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4"/>
  <workbookPr codeName="ThisWorkbook"/>
  <mc:AlternateContent xmlns:mc="http://schemas.openxmlformats.org/markup-compatibility/2006">
    <mc:Choice Requires="x15">
      <x15ac:absPath xmlns:x15ac="http://schemas.microsoft.com/office/spreadsheetml/2010/11/ac" url="/Users/michellefakeri/Downloads/"/>
    </mc:Choice>
  </mc:AlternateContent>
  <xr:revisionPtr revIDLastSave="0" documentId="8_{D0F2D175-AC40-B84E-84EA-D836183DE45F}" xr6:coauthVersionLast="47" xr6:coauthVersionMax="47" xr10:uidLastSave="{00000000-0000-0000-0000-000000000000}"/>
  <bookViews>
    <workbookView xWindow="0" yWindow="760" windowWidth="29040" windowHeight="15840" activeTab="1" xr2:uid="{00000000-000D-0000-FFFF-FFFF00000000}"/>
  </bookViews>
  <sheets>
    <sheet name="Revenue Graph" sheetId="11" r:id="rId1"/>
    <sheet name="Inputs" sheetId="3" r:id="rId2"/>
  </sheets>
  <externalReferences>
    <externalReference r:id="rId3"/>
  </externalReferences>
  <definedNames>
    <definedName name="_xlnm.Print_Area" localSheetId="0">'Revenue Graph'!$A$1:$G$28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3" l="1"/>
  <c r="E12" i="3"/>
  <c r="D12" i="3"/>
  <c r="C12" i="3"/>
  <c r="F16" i="3"/>
  <c r="C14" i="3" l="1"/>
  <c r="D14" i="3"/>
  <c r="E14" i="3"/>
  <c r="F14" i="3"/>
  <c r="J9" i="3" l="1"/>
  <c r="L16" i="3"/>
  <c r="J16" i="3"/>
  <c r="L15" i="3"/>
  <c r="K15" i="3"/>
  <c r="J15" i="3"/>
  <c r="I15" i="3"/>
  <c r="K12" i="3"/>
  <c r="L11" i="3"/>
  <c r="K11" i="3"/>
  <c r="J11" i="3"/>
  <c r="I11" i="3"/>
  <c r="I10" i="3"/>
  <c r="J10" i="3"/>
  <c r="K10" i="3"/>
  <c r="L10" i="3"/>
  <c r="D17" i="3"/>
  <c r="J17" i="3" s="1"/>
  <c r="F17" i="3"/>
  <c r="L17" i="3" s="1"/>
  <c r="E17" i="3"/>
  <c r="K17" i="3" s="1"/>
  <c r="C17" i="3"/>
  <c r="I17" i="3" s="1"/>
  <c r="L12" i="3"/>
  <c r="J12" i="3"/>
  <c r="I12" i="3"/>
  <c r="K9" i="3" l="1"/>
  <c r="I16" i="3"/>
  <c r="K16" i="3"/>
  <c r="L9" i="3" l="1"/>
</calcChain>
</file>

<file path=xl/sharedStrings.xml><?xml version="1.0" encoding="utf-8"?>
<sst xmlns="http://schemas.openxmlformats.org/spreadsheetml/2006/main" count="12" uniqueCount="8">
  <si>
    <t>NTTA System</t>
  </si>
  <si>
    <t>Toll Revenues</t>
  </si>
  <si>
    <t>Other Revenues</t>
  </si>
  <si>
    <t>Total Revenue</t>
  </si>
  <si>
    <t>Revenues (Budget)</t>
  </si>
  <si>
    <t>Revenues (Actuals)</t>
  </si>
  <si>
    <t>In millions</t>
  </si>
  <si>
    <t>REVENUE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</si>
</sst>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43" fontId="0" fillId="0" borderId="0" xfId="1" applyFont="1"/>
    <xf numFmtId="164" fontId="0" fillId="0" borderId="0" xfId="1" applyNumberFormat="1" applyFont="1" applyFill="1"/>
    <xf numFmtId="164" fontId="0" fillId="0" borderId="1" xfId="1" applyNumberFormat="1" applyFont="1" applyFill="1" applyBorder="1"/>
    <xf numFmtId="43" fontId="0" fillId="0" borderId="0" xfId="1" applyFont="1" applyFill="1"/>
    <xf numFmtId="0" fontId="2" fillId="0" borderId="0" xfId="0" applyFont="1"/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0" applyNumberFormat="1"/>
    <xf numFmtId="166" fontId="0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3" fontId="0" fillId="0" borderId="0" xfId="0" applyNumberFormat="1"/>
    <xf numFmtId="164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NTTA </a:t>
            </a:r>
            <a:r>
              <a:rPr lang="en-US" sz="1800" b="1" baseline="0"/>
              <a:t>System</a:t>
            </a:r>
          </a:p>
          <a:p>
            <a:pPr>
              <a:defRPr sz="1600" b="1"/>
            </a:pPr>
            <a:r>
              <a:rPr lang="en-US" sz="1800" b="1" baseline="0"/>
              <a:t>Actual and Estimated Revenues</a:t>
            </a:r>
            <a:endParaRPr lang="en-US" sz="1800" b="1"/>
          </a:p>
        </c:rich>
      </c:tx>
      <c:layout>
        <c:manualLayout>
          <c:xMode val="edge"/>
          <c:yMode val="edge"/>
          <c:x val="0.34758109686550959"/>
          <c:y val="1.74863367914361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92391199791125E-2"/>
          <c:y val="0.16664478962238691"/>
          <c:w val="0.89790680353437491"/>
          <c:h val="0.7049081990266397"/>
        </c:manualLayout>
      </c:layout>
      <c:lineChart>
        <c:grouping val="standard"/>
        <c:varyColors val="0"/>
        <c:ser>
          <c:idx val="0"/>
          <c:order val="0"/>
          <c:tx>
            <c:v>Actual Revenue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[1]Inputs!$J$9:$O$9</c15:sqref>
                  </c15:fullRef>
                </c:ext>
              </c:extLst>
              <c:f>[1]Inputs!$K$9:$O$9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[1]Inputs!$J$12:$O$12</c15:sqref>
                  </c15:fullRef>
                </c:ext>
              </c:extLst>
              <c:f>[1]Inputs!$K$12:$O$12</c:f>
              <c:numCache>
                <c:formatCode>General</c:formatCode>
                <c:ptCount val="5"/>
                <c:pt idx="0">
                  <c:v>762.16442300000006</c:v>
                </c:pt>
                <c:pt idx="1">
                  <c:v>909.183671</c:v>
                </c:pt>
                <c:pt idx="2">
                  <c:v>959.03195800000003</c:v>
                </c:pt>
                <c:pt idx="3">
                  <c:v>748.57945400000006</c:v>
                </c:pt>
                <c:pt idx="4">
                  <c:v>925.28302799999994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1B-4542-B300-C203763C7913}"/>
            </c:ext>
          </c:extLst>
        </c:ser>
        <c:ser>
          <c:idx val="1"/>
          <c:order val="1"/>
          <c:tx>
            <c:v>Estimated Revenue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[1]Inputs!$J$9:$O$9</c15:sqref>
                  </c15:fullRef>
                </c:ext>
              </c:extLst>
              <c:f>[1]Inputs!$K$9:$O$9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[1]Inputs!$J$17:$O$17</c15:sqref>
                  </c15:fullRef>
                </c:ext>
              </c:extLst>
              <c:f>[1]Inputs!$K$17:$O$17</c:f>
              <c:numCache>
                <c:formatCode>General</c:formatCode>
                <c:ptCount val="5"/>
                <c:pt idx="0">
                  <c:v>735.08841500000005</c:v>
                </c:pt>
                <c:pt idx="1">
                  <c:v>900.53426300000001</c:v>
                </c:pt>
                <c:pt idx="2">
                  <c:v>950.23879999999997</c:v>
                </c:pt>
                <c:pt idx="3">
                  <c:v>996.77760000000001</c:v>
                </c:pt>
                <c:pt idx="4">
                  <c:v>829.20370000000003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1B-4542-B300-C203763C7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04016"/>
        <c:axId val="210303232"/>
      </c:lineChart>
      <c:catAx>
        <c:axId val="21030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03232"/>
        <c:crosses val="autoZero"/>
        <c:auto val="1"/>
        <c:lblAlgn val="ctr"/>
        <c:lblOffset val="100"/>
        <c:noMultiLvlLbl val="0"/>
      </c:catAx>
      <c:valAx>
        <c:axId val="210303232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(in </a:t>
                </a:r>
                <a:r>
                  <a:rPr lang="en-US" sz="900" b="1"/>
                  <a:t>millions</a:t>
                </a:r>
                <a:r>
                  <a:rPr lang="en-US" b="1"/>
                  <a:t>)</a:t>
                </a:r>
              </a:p>
            </c:rich>
          </c:tx>
          <c:layout>
            <c:manualLayout>
              <c:xMode val="edge"/>
              <c:yMode val="edge"/>
              <c:x val="1.0883016586277501E-2"/>
              <c:y val="0.12022086023597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0401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</xdr:row>
      <xdr:rowOff>114300</xdr:rowOff>
    </xdr:from>
    <xdr:to>
      <xdr:col>6</xdr:col>
      <xdr:colOff>638175</xdr:colOff>
      <xdr:row>26</xdr:row>
      <xdr:rowOff>90488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98B394D-D0C0-42AC-8FD7-62504F2A17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rey/AppData/Local/Microsoft/Windows/INetCache/Content.Outlook/77HJLVI9/Financial%20Transparency%20Workbook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Expenses"/>
      <sheetName val="Revenue Graph"/>
      <sheetName val="Transactions"/>
      <sheetName val="FTEs"/>
      <sheetName val="TollTags"/>
      <sheetName val="DC Ratios"/>
      <sheetName val="Lane Miles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J9">
            <v>2016</v>
          </cell>
          <cell r="K9">
            <v>2017</v>
          </cell>
          <cell r="L9">
            <v>2018</v>
          </cell>
          <cell r="M9">
            <v>2019</v>
          </cell>
          <cell r="N9">
            <v>2020</v>
          </cell>
          <cell r="O9">
            <v>2021</v>
          </cell>
        </row>
        <row r="12">
          <cell r="J12">
            <v>708.68021699999997</v>
          </cell>
          <cell r="K12">
            <v>762.16442300000006</v>
          </cell>
          <cell r="L12">
            <v>909.183671</v>
          </cell>
          <cell r="M12">
            <v>959.03195800000003</v>
          </cell>
          <cell r="N12">
            <v>748.57945400000006</v>
          </cell>
          <cell r="O12">
            <v>925.28302799999994</v>
          </cell>
        </row>
        <row r="17">
          <cell r="J17">
            <v>663.99952299999995</v>
          </cell>
          <cell r="K17">
            <v>735.08841500000005</v>
          </cell>
          <cell r="L17">
            <v>900.53426300000001</v>
          </cell>
          <cell r="M17">
            <v>950.23879999999997</v>
          </cell>
          <cell r="N17">
            <v>996.77760000000001</v>
          </cell>
          <cell r="O17">
            <v>829.20370000000003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"/>
  <sheetViews>
    <sheetView showGridLines="0" zoomScaleNormal="100" workbookViewId="0">
      <selection activeCell="L15" sqref="L15"/>
    </sheetView>
  </sheetViews>
  <sheetFormatPr baseColWidth="10" defaultColWidth="8.83203125" defaultRowHeight="15" x14ac:dyDescent="0.2"/>
  <cols>
    <col min="2" max="2" width="23.5" bestFit="1" customWidth="1"/>
    <col min="3" max="6" width="26.33203125" bestFit="1" customWidth="1"/>
    <col min="7" max="7" width="11.5" customWidth="1"/>
    <col min="10" max="14" width="15.33203125" bestFit="1" customWidth="1"/>
  </cols>
  <sheetData/>
  <pageMargins left="0.7" right="0.7" top="0.75" bottom="0.75" header="0.3" footer="0.3"/>
  <pageSetup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4:M53"/>
  <sheetViews>
    <sheetView tabSelected="1" topLeftCell="A6" workbookViewId="0">
      <selection activeCell="Q24" sqref="Q24"/>
    </sheetView>
  </sheetViews>
  <sheetFormatPr baseColWidth="10" defaultColWidth="8.83203125" defaultRowHeight="15" x14ac:dyDescent="0.2"/>
  <cols>
    <col min="1" max="1" width="12.5" bestFit="1" customWidth="1"/>
    <col min="2" max="2" width="19.83203125" customWidth="1"/>
    <col min="3" max="6" width="12.5" bestFit="1" customWidth="1"/>
    <col min="7" max="7" width="15.33203125" bestFit="1" customWidth="1"/>
  </cols>
  <sheetData>
    <row r="4" spans="1:13" x14ac:dyDescent="0.2">
      <c r="A4" s="8" t="s">
        <v>7</v>
      </c>
    </row>
    <row r="5" spans="1:13" x14ac:dyDescent="0.2">
      <c r="A5" t="s">
        <v>6</v>
      </c>
    </row>
    <row r="6" spans="1:13" x14ac:dyDescent="0.2">
      <c r="A6" s="2">
        <v>1000000</v>
      </c>
    </row>
    <row r="8" spans="1:13" x14ac:dyDescent="0.2">
      <c r="A8" s="20" t="s">
        <v>5</v>
      </c>
      <c r="B8" s="20"/>
      <c r="C8" s="20"/>
      <c r="D8" s="20"/>
      <c r="E8" s="20"/>
      <c r="F8" s="20"/>
      <c r="G8" s="20"/>
    </row>
    <row r="9" spans="1:13" x14ac:dyDescent="0.2">
      <c r="A9" t="s">
        <v>0</v>
      </c>
      <c r="C9" s="15">
        <v>2017</v>
      </c>
      <c r="D9" s="15">
        <v>2018</v>
      </c>
      <c r="E9" s="15">
        <v>2019</v>
      </c>
      <c r="F9" s="15">
        <v>2020</v>
      </c>
      <c r="G9" s="17">
        <v>2021</v>
      </c>
      <c r="I9" s="13">
        <v>2017</v>
      </c>
      <c r="J9" s="14">
        <f t="shared" ref="J9:L9" si="0">+I9+1</f>
        <v>2018</v>
      </c>
      <c r="K9" s="14">
        <f t="shared" si="0"/>
        <v>2019</v>
      </c>
      <c r="L9" s="14">
        <f t="shared" si="0"/>
        <v>2020</v>
      </c>
      <c r="M9">
        <v>2021</v>
      </c>
    </row>
    <row r="10" spans="1:13" x14ac:dyDescent="0.2">
      <c r="B10" t="s">
        <v>1</v>
      </c>
      <c r="C10" s="2">
        <v>712551455</v>
      </c>
      <c r="D10" s="5">
        <v>841491016</v>
      </c>
      <c r="E10" s="5">
        <v>886843140</v>
      </c>
      <c r="F10" s="5">
        <v>714035883</v>
      </c>
      <c r="G10" s="18">
        <v>898653592</v>
      </c>
      <c r="I10" s="9">
        <f t="shared" ref="I10:L12" si="1">C10/$A$6</f>
        <v>712.55145500000003</v>
      </c>
      <c r="J10" s="9">
        <f t="shared" si="1"/>
        <v>841.49101599999995</v>
      </c>
      <c r="K10" s="9">
        <f t="shared" si="1"/>
        <v>886.84313999999995</v>
      </c>
      <c r="L10" s="9">
        <f t="shared" si="1"/>
        <v>714.03588300000001</v>
      </c>
      <c r="M10">
        <v>898.7</v>
      </c>
    </row>
    <row r="11" spans="1:13" x14ac:dyDescent="0.2">
      <c r="B11" s="1" t="s">
        <v>2</v>
      </c>
      <c r="C11" s="3">
        <v>49612968</v>
      </c>
      <c r="D11" s="6">
        <v>67692655</v>
      </c>
      <c r="E11" s="6">
        <v>72188818</v>
      </c>
      <c r="F11" s="6">
        <v>34543571</v>
      </c>
      <c r="G11" s="19">
        <v>26629436</v>
      </c>
      <c r="I11" s="10">
        <f t="shared" si="1"/>
        <v>49.612968000000002</v>
      </c>
      <c r="J11" s="10">
        <f t="shared" si="1"/>
        <v>67.692655000000002</v>
      </c>
      <c r="K11" s="10">
        <f t="shared" si="1"/>
        <v>72.188817999999998</v>
      </c>
      <c r="L11" s="10">
        <f t="shared" si="1"/>
        <v>34.543571</v>
      </c>
      <c r="M11">
        <v>26.6</v>
      </c>
    </row>
    <row r="12" spans="1:13" x14ac:dyDescent="0.2">
      <c r="B12" t="s">
        <v>3</v>
      </c>
      <c r="C12" s="2">
        <f>SUM(C9:C11)</f>
        <v>762166440</v>
      </c>
      <c r="D12" s="2">
        <f>SUM(D9:D11)</f>
        <v>909185689</v>
      </c>
      <c r="E12" s="2">
        <f>SUM(E9:E11)</f>
        <v>959033977</v>
      </c>
      <c r="F12" s="2">
        <f>SUM(F9:F11)</f>
        <v>748581474</v>
      </c>
      <c r="G12">
        <v>925283028</v>
      </c>
      <c r="I12" s="9">
        <f t="shared" si="1"/>
        <v>762.16643999999997</v>
      </c>
      <c r="J12" s="9">
        <f t="shared" si="1"/>
        <v>909.18568900000002</v>
      </c>
      <c r="K12" s="9">
        <f t="shared" si="1"/>
        <v>959.03397700000005</v>
      </c>
      <c r="L12" s="9">
        <f t="shared" si="1"/>
        <v>748.58147399999996</v>
      </c>
      <c r="M12">
        <v>925.3</v>
      </c>
    </row>
    <row r="13" spans="1:13" x14ac:dyDescent="0.2">
      <c r="A13" s="20" t="s">
        <v>4</v>
      </c>
      <c r="B13" s="20"/>
      <c r="C13" s="20"/>
      <c r="D13" s="20"/>
      <c r="E13" s="20"/>
      <c r="F13" s="20"/>
      <c r="G13" s="20"/>
    </row>
    <row r="14" spans="1:13" x14ac:dyDescent="0.2">
      <c r="A14" t="s">
        <v>0</v>
      </c>
      <c r="C14" s="15">
        <f>+C9</f>
        <v>2017</v>
      </c>
      <c r="D14" s="15">
        <f>+D9</f>
        <v>2018</v>
      </c>
      <c r="E14" s="15">
        <f>+E9</f>
        <v>2019</v>
      </c>
      <c r="F14" s="15">
        <f>+F9</f>
        <v>2020</v>
      </c>
      <c r="G14">
        <v>2021</v>
      </c>
      <c r="I14">
        <v>2017</v>
      </c>
      <c r="J14">
        <v>2018</v>
      </c>
      <c r="K14">
        <v>2019</v>
      </c>
      <c r="L14">
        <v>2020</v>
      </c>
      <c r="M14">
        <v>2021</v>
      </c>
    </row>
    <row r="15" spans="1:13" x14ac:dyDescent="0.2">
      <c r="B15" t="s">
        <v>1</v>
      </c>
      <c r="C15" s="2">
        <v>703865300</v>
      </c>
      <c r="D15" s="2">
        <v>843189300</v>
      </c>
      <c r="E15" s="5">
        <v>886656100</v>
      </c>
      <c r="F15" s="5">
        <v>814193900</v>
      </c>
      <c r="G15" s="5">
        <v>786903700</v>
      </c>
      <c r="I15" s="9">
        <f t="shared" ref="I15:L17" si="2">C15/$A$6</f>
        <v>703.86530000000005</v>
      </c>
      <c r="J15" s="9">
        <f t="shared" si="2"/>
        <v>843.1893</v>
      </c>
      <c r="K15" s="9">
        <f t="shared" si="2"/>
        <v>886.65610000000004</v>
      </c>
      <c r="L15" s="9">
        <f t="shared" si="2"/>
        <v>814.19389999999999</v>
      </c>
      <c r="M15">
        <v>786.9</v>
      </c>
    </row>
    <row r="16" spans="1:13" x14ac:dyDescent="0.2">
      <c r="B16" s="1" t="s">
        <v>2</v>
      </c>
      <c r="C16" s="3">
        <v>31223115</v>
      </c>
      <c r="D16" s="3">
        <v>57344963</v>
      </c>
      <c r="E16" s="6">
        <v>63582700</v>
      </c>
      <c r="F16" s="6">
        <f>114148700+68435000</f>
        <v>182583700</v>
      </c>
      <c r="G16" s="19">
        <v>42300000</v>
      </c>
      <c r="I16" s="10">
        <f t="shared" si="2"/>
        <v>31.223115</v>
      </c>
      <c r="J16" s="10">
        <f t="shared" si="2"/>
        <v>57.344963</v>
      </c>
      <c r="K16" s="10">
        <f t="shared" si="2"/>
        <v>63.582700000000003</v>
      </c>
      <c r="L16" s="10">
        <f t="shared" si="2"/>
        <v>182.58369999999999</v>
      </c>
      <c r="M16">
        <v>42.3</v>
      </c>
    </row>
    <row r="17" spans="1:13" x14ac:dyDescent="0.2">
      <c r="B17" t="s">
        <v>3</v>
      </c>
      <c r="C17" s="2">
        <f t="shared" ref="C17:F17" si="3">SUM(C15:C16)</f>
        <v>735088415</v>
      </c>
      <c r="D17" s="2">
        <f t="shared" si="3"/>
        <v>900534263</v>
      </c>
      <c r="E17" s="2">
        <f t="shared" si="3"/>
        <v>950238800</v>
      </c>
      <c r="F17" s="2">
        <f t="shared" si="3"/>
        <v>996777600</v>
      </c>
      <c r="G17">
        <v>829203700</v>
      </c>
      <c r="I17" s="9">
        <f t="shared" si="2"/>
        <v>735.08841500000005</v>
      </c>
      <c r="J17" s="9">
        <f t="shared" si="2"/>
        <v>900.53426300000001</v>
      </c>
      <c r="K17" s="9">
        <f t="shared" si="2"/>
        <v>950.23879999999997</v>
      </c>
      <c r="L17" s="9">
        <f t="shared" si="2"/>
        <v>996.77760000000001</v>
      </c>
      <c r="M17">
        <v>829.2</v>
      </c>
    </row>
    <row r="21" spans="1:13" x14ac:dyDescent="0.2">
      <c r="A21" s="21"/>
      <c r="B21" s="21"/>
      <c r="C21" s="21"/>
      <c r="D21" s="21"/>
      <c r="E21" s="21"/>
      <c r="F21" s="21"/>
      <c r="G21" s="21"/>
    </row>
    <row r="22" spans="1:13" x14ac:dyDescent="0.2">
      <c r="C22" s="13"/>
      <c r="D22" s="14"/>
      <c r="E22" s="14"/>
      <c r="F22" s="14"/>
      <c r="G22" s="14"/>
    </row>
    <row r="23" spans="1:13" x14ac:dyDescent="0.2">
      <c r="C23" s="2"/>
      <c r="D23" s="2"/>
      <c r="E23" s="5"/>
      <c r="F23" s="5"/>
      <c r="G23" s="5"/>
    </row>
    <row r="24" spans="1:13" x14ac:dyDescent="0.2">
      <c r="C24" s="2"/>
      <c r="D24" s="2"/>
      <c r="E24" s="2"/>
      <c r="F24" s="2"/>
      <c r="G24" s="2"/>
    </row>
    <row r="27" spans="1:13" x14ac:dyDescent="0.2">
      <c r="A27" s="20"/>
      <c r="B27" s="20"/>
      <c r="C27" s="20"/>
      <c r="D27" s="20"/>
      <c r="E27" s="20"/>
      <c r="F27" s="20"/>
      <c r="G27" s="20"/>
    </row>
    <row r="28" spans="1:13" x14ac:dyDescent="0.2">
      <c r="C28" s="14"/>
      <c r="D28" s="15"/>
      <c r="E28" s="15"/>
      <c r="F28" s="15"/>
      <c r="G28" s="15"/>
      <c r="I28" s="13"/>
      <c r="J28" s="15"/>
      <c r="K28" s="15"/>
      <c r="L28" s="15"/>
      <c r="M28" s="15"/>
    </row>
    <row r="29" spans="1:13" x14ac:dyDescent="0.2">
      <c r="C29" s="5"/>
      <c r="D29" s="5"/>
      <c r="E29" s="5"/>
      <c r="F29" s="5"/>
      <c r="G29" s="5"/>
      <c r="I29" s="11"/>
      <c r="J29" s="11"/>
      <c r="K29" s="11"/>
      <c r="L29" s="11"/>
      <c r="M29" s="11"/>
    </row>
    <row r="30" spans="1:13" x14ac:dyDescent="0.2">
      <c r="B30" s="1"/>
      <c r="C30" s="6"/>
      <c r="D30" s="6"/>
      <c r="E30" s="6"/>
      <c r="F30" s="6"/>
      <c r="G30" s="6"/>
      <c r="I30" s="12"/>
      <c r="J30" s="12"/>
      <c r="K30" s="12"/>
      <c r="L30" s="12"/>
      <c r="M30" s="12"/>
    </row>
    <row r="31" spans="1:13" x14ac:dyDescent="0.2">
      <c r="C31" s="2"/>
      <c r="D31" s="2"/>
      <c r="E31" s="2"/>
      <c r="F31" s="2"/>
      <c r="G31" s="5"/>
      <c r="I31" s="11"/>
      <c r="J31" s="11"/>
      <c r="K31" s="11"/>
      <c r="L31" s="11"/>
      <c r="M31" s="11"/>
    </row>
    <row r="35" spans="1:9" x14ac:dyDescent="0.2">
      <c r="A35" s="20"/>
      <c r="B35" s="20"/>
      <c r="C35" s="20"/>
      <c r="D35" s="20"/>
      <c r="E35" s="20"/>
      <c r="F35" s="20"/>
      <c r="G35" s="20"/>
    </row>
    <row r="36" spans="1:9" x14ac:dyDescent="0.2">
      <c r="C36" s="13"/>
      <c r="D36" s="15"/>
      <c r="E36" s="15"/>
      <c r="F36" s="15"/>
      <c r="G36" s="15"/>
    </row>
    <row r="37" spans="1:9" x14ac:dyDescent="0.2">
      <c r="C37" s="2"/>
      <c r="D37" s="2"/>
      <c r="E37" s="2"/>
      <c r="F37" s="2"/>
      <c r="G37" s="2"/>
    </row>
    <row r="40" spans="1:9" x14ac:dyDescent="0.2">
      <c r="A40" s="20"/>
      <c r="B40" s="20"/>
      <c r="C40" s="20"/>
      <c r="D40" s="20"/>
      <c r="E40" s="20"/>
      <c r="F40" s="20"/>
      <c r="G40" s="20"/>
    </row>
    <row r="41" spans="1:9" x14ac:dyDescent="0.2">
      <c r="C41" s="13"/>
      <c r="D41" s="15"/>
      <c r="E41" s="15"/>
      <c r="F41" s="15"/>
      <c r="G41" s="15"/>
    </row>
    <row r="42" spans="1:9" x14ac:dyDescent="0.2">
      <c r="C42" s="2"/>
      <c r="D42" s="2"/>
      <c r="E42" s="5"/>
      <c r="F42" s="5"/>
      <c r="G42" s="5"/>
      <c r="I42" s="16"/>
    </row>
    <row r="45" spans="1:9" x14ac:dyDescent="0.2">
      <c r="A45" s="20"/>
      <c r="B45" s="20"/>
      <c r="C45" s="20"/>
      <c r="D45" s="20"/>
      <c r="E45" s="20"/>
      <c r="F45" s="20"/>
      <c r="G45" s="20"/>
    </row>
    <row r="46" spans="1:9" x14ac:dyDescent="0.2">
      <c r="C46" s="13"/>
      <c r="D46" s="15"/>
      <c r="E46" s="15"/>
      <c r="F46" s="15"/>
      <c r="G46" s="15"/>
    </row>
    <row r="47" spans="1:9" x14ac:dyDescent="0.2">
      <c r="C47" s="4"/>
      <c r="D47" s="4"/>
      <c r="E47" s="7"/>
      <c r="F47" s="7"/>
      <c r="G47" s="7"/>
    </row>
    <row r="50" spans="1:7" x14ac:dyDescent="0.2">
      <c r="A50" s="20"/>
      <c r="B50" s="20"/>
      <c r="C50" s="20"/>
      <c r="D50" s="20"/>
      <c r="E50" s="20"/>
      <c r="F50" s="20"/>
      <c r="G50" s="20"/>
    </row>
    <row r="51" spans="1:7" x14ac:dyDescent="0.2">
      <c r="C51" s="13"/>
      <c r="D51" s="15"/>
      <c r="E51" s="15"/>
      <c r="F51" s="15"/>
      <c r="G51" s="15"/>
    </row>
    <row r="52" spans="1:7" x14ac:dyDescent="0.2">
      <c r="C52" s="2"/>
      <c r="D52" s="2"/>
      <c r="E52" s="2"/>
      <c r="F52" s="2"/>
      <c r="G52" s="2"/>
    </row>
    <row r="53" spans="1:7" x14ac:dyDescent="0.2">
      <c r="G53" s="16"/>
    </row>
  </sheetData>
  <mergeCells count="8">
    <mergeCell ref="A40:G40"/>
    <mergeCell ref="A45:G45"/>
    <mergeCell ref="A50:G50"/>
    <mergeCell ref="A8:G8"/>
    <mergeCell ref="A13:G13"/>
    <mergeCell ref="A21:G21"/>
    <mergeCell ref="A27:G27"/>
    <mergeCell ref="A35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Revenue Graph</vt:lpstr>
      <vt:lpstr>Inputs</vt:lpstr>
      <vt:lpstr>'Revenue Graph'!Print_Area</vt:lpstr>
    </vt:vector>
  </TitlesOfParts>
  <Company>North Texas Toll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Jaramillo, Jason</dc:creator>
  <cp:lastModifiedBy>Microsoft Office User</cp:lastModifiedBy>
  <cp:lastPrinted>2020-04-23T16:59:28Z</cp:lastPrinted>
  <dcterms:created xsi:type="dcterms:W3CDTF">2018-04-16T19:07:54Z</dcterms:created>
  <dcterms:modified xsi:type="dcterms:W3CDTF">2022-11-09T12:57:28Z</dcterms:modified>
</cp:coreProperties>
</file>